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61129\Desktop\"/>
    </mc:Choice>
  </mc:AlternateContent>
  <xr:revisionPtr revIDLastSave="0" documentId="8_{36016B77-61D8-4FAF-9A8D-991AE3EB50A7}" xr6:coauthVersionLast="41" xr6:coauthVersionMax="41" xr10:uidLastSave="{00000000-0000-0000-0000-000000000000}"/>
  <bookViews>
    <workbookView xWindow="-108" yWindow="-108" windowWidth="23256" windowHeight="12576" xr2:uid="{5CD6B2CC-A61D-4199-A1E5-147B43AAE49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/>
  <c r="J6" i="1" s="1"/>
  <c r="I6" i="1"/>
  <c r="E7" i="1"/>
  <c r="H7" i="1"/>
  <c r="J7" i="1" s="1"/>
  <c r="I7" i="1"/>
  <c r="K7" i="1"/>
  <c r="E8" i="1"/>
  <c r="E9" i="1"/>
  <c r="E10" i="1"/>
  <c r="E11" i="1"/>
  <c r="E12" i="1"/>
  <c r="K6" i="1" l="1"/>
  <c r="K8" i="1" s="1"/>
</calcChain>
</file>

<file path=xl/sharedStrings.xml><?xml version="1.0" encoding="utf-8"?>
<sst xmlns="http://schemas.openxmlformats.org/spreadsheetml/2006/main" count="20" uniqueCount="15">
  <si>
    <t>Achat</t>
  </si>
  <si>
    <t>= SOMME(A x B)/SOMME(A)</t>
  </si>
  <si>
    <t>Vente</t>
  </si>
  <si>
    <r>
      <t>Prix Pondéré Moyen à l'</t>
    </r>
    <r>
      <rPr>
        <b/>
        <sz val="11"/>
        <color rgb="FFFF0000"/>
        <rFont val="Calibri"/>
        <family val="2"/>
        <scheme val="minor"/>
      </rPr>
      <t>Achat</t>
    </r>
  </si>
  <si>
    <t>Volume Net</t>
  </si>
  <si>
    <t>Volume Ventes</t>
  </si>
  <si>
    <t>Volume Achat</t>
  </si>
  <si>
    <t>Colonne1</t>
  </si>
  <si>
    <t>Prix</t>
  </si>
  <si>
    <t>Volume</t>
  </si>
  <si>
    <t>Type</t>
  </si>
  <si>
    <t>Mois</t>
  </si>
  <si>
    <t>B</t>
  </si>
  <si>
    <t>A</t>
  </si>
  <si>
    <t>TABLE DONNEES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</si>
</sst>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0" fillId="0" borderId="0" xfId="0" quotePrefix="1"/>
    <xf numFmtId="2" fontId="1" fillId="0" borderId="0" xfId="0" applyNumberFormat="1" applyFon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21" formatCode="d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7382D4-C518-47C4-B516-64895A95B577}" name="Tableau1" displayName="Tableau1" ref="A5:E12" totalsRowShown="0">
  <autoFilter ref="A5:E12" xr:uid="{9616355F-0E77-49BB-BE3B-A8AF12F330F7}"/>
  <tableColumns count="5">
    <tableColumn id="1" xr3:uid="{2FBCADA7-C11E-4E50-A234-5C9552F8A24F}" name="Mois" dataDxfId="1"/>
    <tableColumn id="2" xr3:uid="{11E99497-1496-4CF1-819C-3E4A52B3B40C}" name="Type"/>
    <tableColumn id="3" xr3:uid="{20C2977D-E835-45A1-9B69-FC3C9E09E586}" name="Volume"/>
    <tableColumn id="4" xr3:uid="{5C5BA704-681F-4A63-9ACB-AFA71E60B498}" name="Prix"/>
    <tableColumn id="5" xr3:uid="{73B69E60-E4A0-46B8-AB87-8738D1B41BB4}" name="Colonne1" dataDxfId="0">
      <calculatedColumnFormula>Tableau1[[#This Row],[Volume]]*Tableau1[[#This Row],[Prix]]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3662-F37D-4AB9-B382-30DF55E07C1B}">
  <dimension ref="A4:L12"/>
  <sheetViews>
    <sheetView tabSelected="1" workbookViewId="0">
      <selection activeCell="H14" sqref="H14"/>
    </sheetView>
  </sheetViews>
  <sheetFormatPr baseColWidth="10" defaultRowHeight="14.4" x14ac:dyDescent="0.3"/>
  <cols>
    <col min="5" max="5" width="11.5546875" hidden="1" customWidth="1"/>
    <col min="9" max="9" width="13.21875" bestFit="1" customWidth="1"/>
    <col min="10" max="10" width="14.77734375" customWidth="1"/>
    <col min="11" max="11" width="22.88671875" bestFit="1" customWidth="1"/>
    <col min="12" max="12" width="29.88671875" customWidth="1"/>
  </cols>
  <sheetData>
    <row r="4" spans="1:12" x14ac:dyDescent="0.3">
      <c r="A4" t="s">
        <v>14</v>
      </c>
      <c r="J4" t="s">
        <v>13</v>
      </c>
      <c r="K4" t="s">
        <v>12</v>
      </c>
    </row>
    <row r="5" spans="1:12" x14ac:dyDescent="0.3">
      <c r="A5" t="s">
        <v>11</v>
      </c>
      <c r="B5" t="s">
        <v>10</v>
      </c>
      <c r="C5" t="s">
        <v>9</v>
      </c>
      <c r="D5" t="s">
        <v>8</v>
      </c>
      <c r="E5" t="s">
        <v>7</v>
      </c>
      <c r="H5" t="s">
        <v>6</v>
      </c>
      <c r="I5" t="s">
        <v>5</v>
      </c>
      <c r="J5" t="s">
        <v>4</v>
      </c>
      <c r="K5" t="s">
        <v>3</v>
      </c>
    </row>
    <row r="6" spans="1:12" x14ac:dyDescent="0.3">
      <c r="A6" s="1">
        <v>44197</v>
      </c>
      <c r="B6" t="s">
        <v>2</v>
      </c>
      <c r="C6">
        <v>1000</v>
      </c>
      <c r="D6">
        <v>20</v>
      </c>
      <c r="E6">
        <f>Tableau1[[#This Row],[Volume]]*Tableau1[[#This Row],[Prix]]</f>
        <v>20000</v>
      </c>
      <c r="G6" s="1">
        <v>44197</v>
      </c>
      <c r="H6" s="5">
        <f>SUMIFS($C$6:$C$12,$A$6:$A$12,$G6,$B$6:$B$12,"Achat")</f>
        <v>-500</v>
      </c>
      <c r="I6" s="5">
        <f>SUMIFS($C$6:$C$12,$A$6:$A$12,$G6,$B$6:$B$12,"Vente")</f>
        <v>1000</v>
      </c>
      <c r="J6">
        <f>H6+I6</f>
        <v>500</v>
      </c>
      <c r="K6" s="5">
        <f>SUMIFS($E$6:$E$12,$A$6:$A$12,$G6,$B$6:$B$12,"Achat")/H6</f>
        <v>5</v>
      </c>
    </row>
    <row r="7" spans="1:12" x14ac:dyDescent="0.3">
      <c r="A7" s="1">
        <v>44228</v>
      </c>
      <c r="B7" t="s">
        <v>2</v>
      </c>
      <c r="C7">
        <v>100</v>
      </c>
      <c r="D7">
        <v>15</v>
      </c>
      <c r="E7">
        <f>Tableau1[[#This Row],[Volume]]*Tableau1[[#This Row],[Prix]]</f>
        <v>1500</v>
      </c>
      <c r="G7" s="1">
        <v>44228</v>
      </c>
      <c r="H7" s="5">
        <f>SUMIFS($C$6:$C$12,$A$6:$A$12,$G7,$B$6:$B$12,"Achat")</f>
        <v>-300</v>
      </c>
      <c r="I7" s="5">
        <f>SUMIFS($C$6:$C$12,$A$6:$A$12,$G7,$B$6:$B$12,"Vente")</f>
        <v>150</v>
      </c>
      <c r="J7">
        <f>H7+I7</f>
        <v>-150</v>
      </c>
      <c r="K7" s="4">
        <f>SUMIFS($E$6:$E$12,$A$6:$A$12,$G7,$B$6:$B$12,"Achat")/H7</f>
        <v>7.666666666666667</v>
      </c>
    </row>
    <row r="8" spans="1:12" ht="18" x14ac:dyDescent="0.35">
      <c r="A8" s="1">
        <v>44228</v>
      </c>
      <c r="B8" t="s">
        <v>2</v>
      </c>
      <c r="C8">
        <v>50</v>
      </c>
      <c r="D8">
        <v>10</v>
      </c>
      <c r="E8">
        <f>Tableau1[[#This Row],[Volume]]*Tableau1[[#This Row],[Prix]]</f>
        <v>500</v>
      </c>
      <c r="K8" s="3">
        <f>SUMPRODUCT(J6:J7,K6:K7)/SUM(J6:J7)</f>
        <v>3.8571428571428572</v>
      </c>
      <c r="L8" s="2" t="s">
        <v>1</v>
      </c>
    </row>
    <row r="9" spans="1:12" x14ac:dyDescent="0.3">
      <c r="A9" s="1">
        <v>44197</v>
      </c>
      <c r="B9" t="s">
        <v>0</v>
      </c>
      <c r="C9">
        <v>-500</v>
      </c>
      <c r="D9">
        <v>5</v>
      </c>
      <c r="E9">
        <f>Tableau1[[#This Row],[Volume]]*Tableau1[[#This Row],[Prix]]</f>
        <v>-2500</v>
      </c>
    </row>
    <row r="10" spans="1:12" x14ac:dyDescent="0.3">
      <c r="A10" s="1">
        <v>1</v>
      </c>
      <c r="B10" t="s">
        <v>0</v>
      </c>
      <c r="C10">
        <v>-300</v>
      </c>
      <c r="D10">
        <v>6</v>
      </c>
      <c r="E10">
        <f>Tableau1[[#This Row],[Volume]]*Tableau1[[#This Row],[Prix]]</f>
        <v>-1800</v>
      </c>
    </row>
    <row r="11" spans="1:12" x14ac:dyDescent="0.3">
      <c r="A11" s="1">
        <v>44228</v>
      </c>
      <c r="B11" t="s">
        <v>0</v>
      </c>
      <c r="C11">
        <v>-200</v>
      </c>
      <c r="D11">
        <v>8</v>
      </c>
      <c r="E11">
        <f>Tableau1[[#This Row],[Volume]]*Tableau1[[#This Row],[Prix]]</f>
        <v>-1600</v>
      </c>
    </row>
    <row r="12" spans="1:12" x14ac:dyDescent="0.3">
      <c r="A12" s="1">
        <v>44228</v>
      </c>
      <c r="B12" t="s">
        <v>0</v>
      </c>
      <c r="C12">
        <v>-100</v>
      </c>
      <c r="D12">
        <v>7</v>
      </c>
      <c r="E12">
        <f>Tableau1[[#This Row],[Volume]]*Tableau1[[#This Row],[Prix]]</f>
        <v>-700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Naturgy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Duplantier, Thibaud</dc:creator>
  <cp:lastModifiedBy>Duplantier, Thibaud</cp:lastModifiedBy>
  <dcterms:created xsi:type="dcterms:W3CDTF">2021-04-01T18:47:31Z</dcterms:created>
  <dcterms:modified xsi:type="dcterms:W3CDTF">2021-04-01T18:47:43Z</dcterms:modified>
</cp:coreProperties>
</file>